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8130" activeTab="0"/>
  </bookViews>
  <sheets>
    <sheet name="Budget 2010 H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<sst xmlns="http://schemas.openxmlformats.org/spreadsheetml/2006/main" count="24" uniqueCount="24">
  <si>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VA Lillåvägen</t>
  </si>
  <si>
    <t>VA Kläppen/Trollvägen</t>
  </si>
  <si>
    <t>ADM</t>
  </si>
  <si>
    <t>Väg Lillåvägen</t>
  </si>
  <si>
    <t>Väg Trollvägen</t>
  </si>
  <si>
    <t>Väg Kläppen</t>
  </si>
  <si>
    <t>Kabel TV</t>
  </si>
  <si>
    <t>Sopor</t>
  </si>
  <si>
    <t>Grönytor</t>
  </si>
  <si>
    <t>Summa</t>
  </si>
  <si>
    <t>Budget 2010</t>
  </si>
  <si>
    <t xml:space="preserve"> </t>
  </si>
  <si>
    <t>INTÄKT (utdebiterat) Utfall 2010</t>
  </si>
  <si>
    <t>KSF 2011</t>
  </si>
  <si>
    <t>KOSTNAD Utfall 2010</t>
  </si>
  <si>
    <t>Nya anslutningar</t>
  </si>
  <si>
    <t>Kostnad Utfall 2009</t>
  </si>
  <si>
    <t>Diff mot budget</t>
  </si>
  <si>
    <t>Budget 2011</t>
  </si>
  <si>
    <t>Avsättning UH fond 2011</t>
  </si>
  <si>
    <t>Kostnad UH-fond</t>
  </si>
  <si>
    <t>Avsättning UH-fond 2010</t>
  </si>
  <si>
    <t>Väntar på VA-fakturan i maj/juni</t>
  </si>
  <si>
    <t>Att debitera ut 2011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</si>
</sst>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3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57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3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55914D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0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vertical="top" wrapText="1"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 wrapText="1"/>
    </xf>
    <xf numFmtId="164" fontId="42" fillId="0" borderId="0" xfId="42" applyNumberFormat="1" applyFont="1" applyAlignment="1">
      <alignment wrapText="1"/>
    </xf>
    <xf numFmtId="0" fontId="0" fillId="0" borderId="0" xfId="0" applyAlignment="1">
      <alignment wrapText="1"/>
    </xf>
    <xf numFmtId="0" fontId="43" fillId="0" borderId="13" xfId="0" applyFont="1" applyBorder="1" applyAlignment="1">
      <alignment vertical="top" wrapText="1"/>
    </xf>
    <xf numFmtId="164" fontId="0" fillId="0" borderId="0" xfId="42" applyNumberFormat="1" applyFont="1" applyBorder="1" applyAlignment="1">
      <alignment/>
    </xf>
    <xf numFmtId="164" fontId="40" fillId="0" borderId="0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1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15" xfId="42" applyNumberFormat="1" applyFont="1" applyBorder="1" applyAlignment="1">
      <alignment/>
    </xf>
    <xf numFmtId="164" fontId="44" fillId="0" borderId="0" xfId="42" applyNumberFormat="1" applyFont="1" applyAlignment="1">
      <alignment/>
    </xf>
    <xf numFmtId="164" fontId="21" fillId="0" borderId="11" xfId="42" applyNumberFormat="1" applyFont="1" applyBorder="1" applyAlignment="1">
      <alignment/>
    </xf>
    <xf numFmtId="164" fontId="45" fillId="0" borderId="0" xfId="42" applyNumberFormat="1" applyFont="1" applyAlignment="1">
      <alignment/>
    </xf>
    <xf numFmtId="0" fontId="45" fillId="0" borderId="0" xfId="0" applyFont="1" applyAlignment="1">
      <alignment/>
    </xf>
    <xf numFmtId="0" fontId="0" fillId="0" borderId="16" xfId="0" applyFont="1" applyBorder="1" applyAlignment="1">
      <alignment vertical="top" wrapText="1"/>
    </xf>
    <xf numFmtId="164" fontId="46" fillId="0" borderId="17" xfId="42" applyNumberFormat="1" applyFont="1" applyBorder="1" applyAlignment="1">
      <alignment/>
    </xf>
    <xf numFmtId="164" fontId="41" fillId="0" borderId="16" xfId="42" applyNumberFormat="1" applyFont="1" applyBorder="1" applyAlignment="1">
      <alignment/>
    </xf>
    <xf numFmtId="164" fontId="46" fillId="0" borderId="16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164" fontId="44" fillId="0" borderId="19" xfId="42" applyNumberFormat="1" applyFont="1" applyBorder="1" applyAlignment="1">
      <alignment/>
    </xf>
    <xf numFmtId="0" fontId="40" fillId="0" borderId="20" xfId="0" applyFont="1" applyBorder="1" applyAlignment="1">
      <alignment vertical="top" wrapText="1"/>
    </xf>
    <xf numFmtId="164" fontId="0" fillId="0" borderId="21" xfId="42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164" fontId="44" fillId="0" borderId="23" xfId="42" applyNumberFormat="1" applyFont="1" applyBorder="1" applyAlignment="1">
      <alignment/>
    </xf>
    <xf numFmtId="0" fontId="47" fillId="33" borderId="24" xfId="0" applyFont="1" applyFill="1" applyBorder="1" applyAlignment="1">
      <alignment vertical="top" wrapText="1"/>
    </xf>
    <xf numFmtId="164" fontId="45" fillId="33" borderId="25" xfId="42" applyNumberFormat="1" applyFont="1" applyFill="1" applyBorder="1" applyAlignment="1">
      <alignment/>
    </xf>
    <xf numFmtId="164" fontId="45" fillId="33" borderId="26" xfId="42" applyNumberFormat="1" applyFont="1" applyFill="1" applyBorder="1" applyAlignment="1">
      <alignment/>
    </xf>
    <xf numFmtId="164" fontId="45" fillId="33" borderId="27" xfId="42" applyNumberFormat="1" applyFont="1" applyFill="1" applyBorder="1" applyAlignment="1">
      <alignment/>
    </xf>
    <xf numFmtId="0" fontId="45" fillId="33" borderId="25" xfId="0" applyFont="1" applyFill="1" applyBorder="1" applyAlignment="1">
      <alignment/>
    </xf>
    <xf numFmtId="164" fontId="48" fillId="33" borderId="28" xfId="42" applyNumberFormat="1" applyFont="1" applyFill="1" applyBorder="1" applyAlignment="1">
      <alignment/>
    </xf>
    <xf numFmtId="0" fontId="40" fillId="0" borderId="24" xfId="0" applyFont="1" applyBorder="1" applyAlignment="1">
      <alignment vertical="top" wrapText="1"/>
    </xf>
    <xf numFmtId="164" fontId="0" fillId="0" borderId="25" xfId="42" applyNumberFormat="1" applyFont="1" applyBorder="1" applyAlignment="1">
      <alignment/>
    </xf>
    <xf numFmtId="164" fontId="0" fillId="0" borderId="26" xfId="42" applyNumberFormat="1" applyFont="1" applyBorder="1" applyAlignment="1">
      <alignment/>
    </xf>
    <xf numFmtId="164" fontId="0" fillId="0" borderId="27" xfId="42" applyNumberFormat="1" applyFont="1" applyBorder="1" applyAlignment="1">
      <alignment/>
    </xf>
    <xf numFmtId="164" fontId="44" fillId="0" borderId="28" xfId="42" applyNumberFormat="1" applyFont="1" applyBorder="1" applyAlignment="1">
      <alignment/>
    </xf>
    <xf numFmtId="0" fontId="40" fillId="0" borderId="29" xfId="0" applyFont="1" applyBorder="1" applyAlignment="1">
      <alignment vertical="top" wrapText="1"/>
    </xf>
    <xf numFmtId="164" fontId="0" fillId="0" borderId="30" xfId="42" applyNumberFormat="1" applyFont="1" applyBorder="1" applyAlignment="1">
      <alignment/>
    </xf>
    <xf numFmtId="164" fontId="0" fillId="0" borderId="31" xfId="42" applyNumberFormat="1" applyFont="1" applyBorder="1" applyAlignment="1">
      <alignment/>
    </xf>
    <xf numFmtId="164" fontId="0" fillId="0" borderId="32" xfId="42" applyNumberFormat="1" applyFont="1" applyBorder="1" applyAlignment="1">
      <alignment/>
    </xf>
    <xf numFmtId="164" fontId="44" fillId="0" borderId="33" xfId="42" applyNumberFormat="1" applyFont="1" applyBorder="1" applyAlignment="1">
      <alignment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zoomScalePageLayoutView="0" workbookViewId="0" topLeftCell="A1">
      <selection activeCell="J2" sqref="J2"/>
    </sheetView>
  </sheetViews>
  <sheetFormatPr defaultColWidth="12.7109375" defaultRowHeight="15"/>
  <cols>
    <col min="1" max="1" width="25.421875" style="0" customWidth="1"/>
    <col min="2" max="3" width="12.7109375" style="0" customWidth="1"/>
    <col min="4" max="4" width="12.7109375" style="23" customWidth="1"/>
    <col min="5" max="6" width="12.7109375" style="0" customWidth="1"/>
    <col min="7" max="7" width="12.7109375" style="17" customWidth="1"/>
    <col min="8" max="9" width="12.7109375" style="0" customWidth="1"/>
    <col min="10" max="10" width="12.7109375" style="9" customWidth="1"/>
    <col min="11" max="11" width="15.7109375" style="0" customWidth="1"/>
  </cols>
  <sheetData>
    <row r="1" spans="1:10" s="2" customFormat="1" ht="47.25" customHeight="1">
      <c r="A1" s="10" t="s">
        <v>13</v>
      </c>
      <c r="B1" s="4" t="s">
        <v>16</v>
      </c>
      <c r="C1" s="31" t="s">
        <v>10</v>
      </c>
      <c r="D1" s="36" t="s">
        <v>12</v>
      </c>
      <c r="E1" s="42" t="s">
        <v>14</v>
      </c>
      <c r="F1" s="47" t="s">
        <v>21</v>
      </c>
      <c r="G1" s="24" t="s">
        <v>17</v>
      </c>
      <c r="H1" s="4" t="s">
        <v>18</v>
      </c>
      <c r="I1" s="4" t="s">
        <v>19</v>
      </c>
      <c r="J1" s="4" t="s">
        <v>23</v>
      </c>
    </row>
    <row r="2" spans="1:15" ht="31.5" customHeight="1" thickBot="1">
      <c r="A2" t="s">
        <v>1</v>
      </c>
      <c r="B2" s="6">
        <f>235947+22575</f>
        <v>258522</v>
      </c>
      <c r="C2" s="32">
        <v>192508</v>
      </c>
      <c r="D2" s="37"/>
      <c r="E2" s="43"/>
      <c r="F2" s="48">
        <v>5000</v>
      </c>
      <c r="G2" s="25"/>
      <c r="H2" s="6"/>
      <c r="I2" s="6">
        <v>5000</v>
      </c>
      <c r="J2" s="6"/>
      <c r="K2" s="52" t="s">
        <v>22</v>
      </c>
      <c r="L2" s="1"/>
      <c r="M2" s="1"/>
      <c r="N2" s="1"/>
      <c r="O2" s="1"/>
    </row>
    <row r="3" spans="1:15" ht="31.5" customHeight="1" thickTop="1">
      <c r="A3" t="s">
        <v>0</v>
      </c>
      <c r="B3" s="5">
        <v>23450</v>
      </c>
      <c r="C3" s="33">
        <v>23500</v>
      </c>
      <c r="D3" s="38">
        <v>20860</v>
      </c>
      <c r="E3" s="44">
        <v>26156</v>
      </c>
      <c r="F3" s="49">
        <v>500</v>
      </c>
      <c r="G3" s="26">
        <f aca="true" t="shared" si="0" ref="G3:G10">SUM(C3-E3)</f>
        <v>-2656</v>
      </c>
      <c r="H3" s="5">
        <f aca="true" t="shared" si="1" ref="H3:H10">SUM(E3*1.5%)+E3</f>
        <v>26548.34</v>
      </c>
      <c r="I3" s="14">
        <v>500</v>
      </c>
      <c r="J3" s="5">
        <f>SUM(H3+I3-G3)</f>
        <v>29704.34</v>
      </c>
      <c r="K3" s="1"/>
      <c r="L3" s="11"/>
      <c r="M3" s="1"/>
      <c r="N3" s="1"/>
      <c r="O3" s="1"/>
    </row>
    <row r="4" spans="1:15" ht="31.5" customHeight="1">
      <c r="A4" t="s">
        <v>2</v>
      </c>
      <c r="B4" s="5">
        <v>39085</v>
      </c>
      <c r="C4" s="33">
        <v>40000</v>
      </c>
      <c r="D4" s="38">
        <v>45414</v>
      </c>
      <c r="E4" s="44">
        <v>37810</v>
      </c>
      <c r="F4" s="49"/>
      <c r="G4" s="27">
        <f t="shared" si="0"/>
        <v>2190</v>
      </c>
      <c r="H4" s="5">
        <f t="shared" si="1"/>
        <v>38377.15</v>
      </c>
      <c r="I4" s="15"/>
      <c r="J4" s="5">
        <f aca="true" t="shared" si="2" ref="J4:J12">SUM(H4+I4-G4)</f>
        <v>36187.15</v>
      </c>
      <c r="K4" s="1"/>
      <c r="L4" s="12" t="s">
        <v>11</v>
      </c>
      <c r="M4" s="1"/>
      <c r="N4" s="1"/>
      <c r="O4" s="1"/>
    </row>
    <row r="5" spans="1:15" ht="31.5" customHeight="1">
      <c r="A5" t="s">
        <v>3</v>
      </c>
      <c r="B5" s="5">
        <v>24737</v>
      </c>
      <c r="C5" s="33">
        <v>25000</v>
      </c>
      <c r="D5" s="38">
        <v>25880</v>
      </c>
      <c r="E5" s="44">
        <v>27945</v>
      </c>
      <c r="F5" s="49">
        <v>1000</v>
      </c>
      <c r="G5" s="26">
        <f t="shared" si="0"/>
        <v>-2945</v>
      </c>
      <c r="H5" s="5">
        <f t="shared" si="1"/>
        <v>28364.175</v>
      </c>
      <c r="I5" s="14">
        <v>1000</v>
      </c>
      <c r="J5" s="5">
        <f t="shared" si="2"/>
        <v>32309.175</v>
      </c>
      <c r="K5" s="1"/>
      <c r="L5" s="1"/>
      <c r="M5" s="1"/>
      <c r="N5" s="1"/>
      <c r="O5" s="1"/>
    </row>
    <row r="6" spans="1:15" ht="31.5" customHeight="1">
      <c r="A6" t="s">
        <v>4</v>
      </c>
      <c r="B6" s="5">
        <v>26830</v>
      </c>
      <c r="C6" s="33">
        <v>27000</v>
      </c>
      <c r="D6" s="38">
        <v>27648</v>
      </c>
      <c r="E6" s="44">
        <v>27344</v>
      </c>
      <c r="F6" s="49">
        <v>1000</v>
      </c>
      <c r="G6" s="26">
        <f t="shared" si="0"/>
        <v>-344</v>
      </c>
      <c r="H6" s="5">
        <f t="shared" si="1"/>
        <v>27754.16</v>
      </c>
      <c r="I6" s="14">
        <v>1000</v>
      </c>
      <c r="J6" s="5">
        <f t="shared" si="2"/>
        <v>29098.16</v>
      </c>
      <c r="K6" s="1"/>
      <c r="L6" s="1"/>
      <c r="M6" s="1"/>
      <c r="N6" s="1"/>
      <c r="O6" s="1"/>
    </row>
    <row r="7" spans="1:15" ht="31.5" customHeight="1">
      <c r="A7" t="s">
        <v>5</v>
      </c>
      <c r="B7" s="5">
        <v>75781</v>
      </c>
      <c r="C7" s="33">
        <v>76000</v>
      </c>
      <c r="D7" s="38">
        <v>77503</v>
      </c>
      <c r="E7" s="44">
        <v>84794</v>
      </c>
      <c r="F7" s="49">
        <v>1000</v>
      </c>
      <c r="G7" s="26">
        <f t="shared" si="0"/>
        <v>-8794</v>
      </c>
      <c r="H7" s="5">
        <f t="shared" si="1"/>
        <v>86065.91</v>
      </c>
      <c r="I7" s="14">
        <v>1000</v>
      </c>
      <c r="J7" s="5">
        <f t="shared" si="2"/>
        <v>95859.91</v>
      </c>
      <c r="K7" s="1"/>
      <c r="L7" s="1"/>
      <c r="M7" s="1"/>
      <c r="N7" s="1"/>
      <c r="O7" s="1"/>
    </row>
    <row r="8" spans="1:15" ht="31.5" customHeight="1">
      <c r="A8" t="s">
        <v>6</v>
      </c>
      <c r="B8" s="5">
        <v>4371</v>
      </c>
      <c r="C8" s="33">
        <v>9000</v>
      </c>
      <c r="D8" s="38">
        <v>-2237</v>
      </c>
      <c r="E8" s="44">
        <v>8117</v>
      </c>
      <c r="F8" s="49">
        <v>500</v>
      </c>
      <c r="G8" s="27">
        <f t="shared" si="0"/>
        <v>883</v>
      </c>
      <c r="H8" s="5">
        <f t="shared" si="1"/>
        <v>8238.755</v>
      </c>
      <c r="I8" s="14">
        <v>500</v>
      </c>
      <c r="J8" s="21">
        <f t="shared" si="2"/>
        <v>7855.754999999999</v>
      </c>
      <c r="K8" s="8"/>
      <c r="L8" s="1"/>
      <c r="M8" s="1"/>
      <c r="N8" s="1"/>
      <c r="O8" s="1"/>
    </row>
    <row r="9" spans="1:15" ht="31.5" customHeight="1">
      <c r="A9" t="s">
        <v>7</v>
      </c>
      <c r="B9" s="5">
        <v>69658</v>
      </c>
      <c r="C9" s="33">
        <v>70000</v>
      </c>
      <c r="D9" s="38">
        <v>86386</v>
      </c>
      <c r="E9" s="44">
        <v>90491</v>
      </c>
      <c r="F9" s="49">
        <v>1000</v>
      </c>
      <c r="G9" s="26">
        <f t="shared" si="0"/>
        <v>-20491</v>
      </c>
      <c r="H9" s="5">
        <f t="shared" si="1"/>
        <v>91848.365</v>
      </c>
      <c r="I9" s="14">
        <v>1000</v>
      </c>
      <c r="J9" s="5">
        <f t="shared" si="2"/>
        <v>113339.365</v>
      </c>
      <c r="K9" s="1"/>
      <c r="L9" s="1"/>
      <c r="M9" s="1"/>
      <c r="N9" s="1"/>
      <c r="O9" s="1"/>
    </row>
    <row r="10" spans="1:15" ht="31.5" customHeight="1">
      <c r="A10" t="s">
        <v>8</v>
      </c>
      <c r="B10" s="5">
        <v>23750</v>
      </c>
      <c r="C10" s="33">
        <v>24000</v>
      </c>
      <c r="D10" s="38">
        <v>31743</v>
      </c>
      <c r="E10" s="44">
        <v>29500</v>
      </c>
      <c r="F10" s="49">
        <v>500</v>
      </c>
      <c r="G10" s="26">
        <f t="shared" si="0"/>
        <v>-5500</v>
      </c>
      <c r="H10" s="5">
        <f t="shared" si="1"/>
        <v>29942.5</v>
      </c>
      <c r="I10" s="14">
        <v>500</v>
      </c>
      <c r="J10" s="5">
        <f t="shared" si="2"/>
        <v>35942.5</v>
      </c>
      <c r="K10" s="1"/>
      <c r="L10" s="1"/>
      <c r="M10" s="1"/>
      <c r="N10" s="1"/>
      <c r="O10" s="1"/>
    </row>
    <row r="11" spans="1:15" ht="31.5" customHeight="1">
      <c r="A11" t="s">
        <v>15</v>
      </c>
      <c r="B11" s="13"/>
      <c r="C11" s="34"/>
      <c r="D11" s="39">
        <v>133000</v>
      </c>
      <c r="E11" s="45">
        <v>100000</v>
      </c>
      <c r="F11" s="50">
        <v>33000</v>
      </c>
      <c r="G11" s="28"/>
      <c r="H11" s="13"/>
      <c r="I11" s="13"/>
      <c r="J11" s="13"/>
      <c r="K11" s="1"/>
      <c r="L11" s="1"/>
      <c r="M11" s="1"/>
      <c r="N11" s="1"/>
      <c r="O11" s="1"/>
    </row>
    <row r="12" spans="1:15" ht="31.5" customHeight="1" thickBot="1">
      <c r="A12" s="3" t="s">
        <v>20</v>
      </c>
      <c r="B12" s="16"/>
      <c r="C12" s="32">
        <v>10500</v>
      </c>
      <c r="D12" s="40"/>
      <c r="E12" s="43"/>
      <c r="F12" s="48"/>
      <c r="G12" s="29"/>
      <c r="H12" s="6"/>
      <c r="I12" s="16"/>
      <c r="J12" s="6">
        <f t="shared" si="2"/>
        <v>0</v>
      </c>
      <c r="K12" s="1"/>
      <c r="L12" s="1"/>
      <c r="M12" s="1"/>
      <c r="N12" s="1"/>
      <c r="O12" s="1"/>
    </row>
    <row r="13" spans="1:15" s="18" customFormat="1" ht="45" customHeight="1" thickBot="1" thickTop="1">
      <c r="A13" s="18" t="s">
        <v>9</v>
      </c>
      <c r="B13" s="19">
        <f>SUM(B2:B10)</f>
        <v>546184</v>
      </c>
      <c r="C13" s="35">
        <f>SUM(C2:C10)</f>
        <v>487008</v>
      </c>
      <c r="D13" s="41">
        <f aca="true" t="shared" si="3" ref="D13:J13">SUM(D2:D12)</f>
        <v>446197</v>
      </c>
      <c r="E13" s="46">
        <f t="shared" si="3"/>
        <v>432157</v>
      </c>
      <c r="F13" s="51">
        <f t="shared" si="3"/>
        <v>43500</v>
      </c>
      <c r="G13" s="30">
        <f t="shared" si="3"/>
        <v>-37657</v>
      </c>
      <c r="H13" s="19">
        <f t="shared" si="3"/>
        <v>337139.35500000004</v>
      </c>
      <c r="I13" s="19">
        <f t="shared" si="3"/>
        <v>10500</v>
      </c>
      <c r="J13" s="19">
        <f t="shared" si="3"/>
        <v>380296.35500000004</v>
      </c>
      <c r="K13" s="20"/>
      <c r="L13" s="20"/>
      <c r="M13" s="20"/>
      <c r="N13" s="20"/>
      <c r="O13" s="20"/>
    </row>
    <row r="14" spans="4:15" ht="15">
      <c r="D14" s="22"/>
      <c r="E14" s="52"/>
      <c r="F14" s="52"/>
      <c r="G14" s="1"/>
      <c r="H14" s="1"/>
      <c r="I14" s="1"/>
      <c r="J14" s="7"/>
      <c r="K14" s="1"/>
      <c r="L14" s="1"/>
      <c r="M14" s="1"/>
      <c r="N14" s="1"/>
      <c r="O14" s="1"/>
    </row>
    <row r="15" spans="4:15" ht="15">
      <c r="D15" s="22"/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</row>
    <row r="16" spans="4:15" ht="15">
      <c r="D16" s="22"/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</row>
    <row r="17" spans="4:15" ht="15">
      <c r="D17" s="22"/>
      <c r="E17" s="1"/>
      <c r="F17" s="1"/>
      <c r="G17" s="1"/>
      <c r="H17" s="1"/>
      <c r="I17" s="1"/>
      <c r="J17" s="7"/>
      <c r="K17" s="1"/>
      <c r="L17" s="1"/>
      <c r="M17" s="1"/>
      <c r="N17" s="1"/>
      <c r="O17" s="1"/>
    </row>
    <row r="18" spans="4:15" ht="15">
      <c r="D18" s="22"/>
      <c r="E18" s="1"/>
      <c r="F18" s="1"/>
      <c r="G18" s="1"/>
      <c r="H18" s="1"/>
      <c r="I18" s="1"/>
      <c r="J18" s="7"/>
      <c r="K18" s="1"/>
      <c r="L18" s="1"/>
      <c r="M18" s="1"/>
      <c r="N18" s="1"/>
      <c r="O18" s="1"/>
    </row>
    <row r="19" spans="4:15" ht="15">
      <c r="D19" s="22"/>
      <c r="E19" s="1"/>
      <c r="F19" s="1"/>
      <c r="G19" s="1"/>
      <c r="H19" s="1"/>
      <c r="I19" s="1"/>
      <c r="J19" s="7"/>
      <c r="K19" s="1"/>
      <c r="L19" s="1"/>
      <c r="M19" s="1"/>
      <c r="N19" s="1"/>
      <c r="O19" s="1"/>
    </row>
    <row r="20" spans="4:15" ht="15">
      <c r="D20" s="22"/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</row>
    <row r="21" spans="4:15" ht="15">
      <c r="D21" s="22"/>
      <c r="E21" s="1"/>
      <c r="F21" s="1"/>
      <c r="G21" s="1"/>
      <c r="H21" s="1"/>
      <c r="I21" s="1"/>
      <c r="J21" s="7"/>
      <c r="K21" s="1"/>
      <c r="L21" s="1"/>
      <c r="M21" s="1"/>
      <c r="N21" s="1"/>
      <c r="O2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 Nyqvist</dc:creator>
  <cp:keywords/>
  <dc:description/>
  <cp:lastModifiedBy>AKDAHL</cp:lastModifiedBy>
  <cp:lastPrinted>2010-03-03T13:20:11Z</cp:lastPrinted>
  <dcterms:created xsi:type="dcterms:W3CDTF">2010-02-21T15:07:39Z</dcterms:created>
  <dcterms:modified xsi:type="dcterms:W3CDTF">2011-03-31T14:14:17Z</dcterms:modified>
  <cp:category/>
  <cp:version/>
  <cp:contentType/>
  <cp:contentStatus/>
</cp:coreProperties>
</file>